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78f1ac93290bd9a/Azony1-gmail/Documents/Cartwright/FY23 SFOB project files/Adjacent Ways projects/Borman 12-18-22/Revised 10-17-23 info/"/>
    </mc:Choice>
  </mc:AlternateContent>
  <bookViews>
    <workbookView xWindow="0" yWindow="0" windowWidth="22908" windowHeight="811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<sst xmlns="http://schemas.openxmlformats.org/spreadsheetml/2006/main" count="403" uniqueCount="390">
  <si>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</si>
  <si>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</si>
  <si>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</si>
  <si>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</si>
  <si>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</si>
  <si>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</si>
  <si>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</si>
  <si>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</si>
  <si>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</si>
  <si>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</si>
  <si>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</si>
  <si>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</si>
  <si>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</si>
  <si>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</si>
  <si>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</si>
  <si>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</si>
  <si>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</si>
  <si>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</si>
  <si>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</si>
  <si>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</si>
  <si>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</si>
  <si>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</si>
  <si>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</si>
  <si>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</si>
  <si>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</si>
  <si>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</si>
  <si>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</si>
  <si>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</si>
  <si>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</si>
  <si>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</si>
  <si>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</si>
  <si>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</si>
  <si>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</si>
  <si>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</si>
  <si>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</si>
  <si>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</si>
  <si>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</si>
  <si>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</si>
  <si>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</si>
  <si>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</si>
  <si>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</si>
  <si>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</si>
  <si>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</si>
  <si>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</si>
  <si>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</si>
  <si>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</si>
  <si>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</si>
  <si>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</si>
  <si>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</si>
  <si>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</si>
  <si>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</si>
  <si>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</si>
  <si>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</si>
  <si>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</si>
  <si>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</si>
  <si>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</si>
  <si>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</si>
  <si>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</si>
  <si>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</si>
  <si>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</si>
  <si>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</si>
  <si>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</si>
  <si>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</si>
  <si>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</si>
  <si>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</si>
  <si>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</si>
  <si>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</si>
  <si>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</si>
  <si>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</si>
  <si>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</si>
  <si>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</si>
  <si>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</si>
  <si>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</si>
  <si>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</si>
  <si>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</si>
  <si>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</si>
  <si>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</si>
  <si>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</si>
  <si>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</si>
  <si>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</si>
  <si>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</si>
  <si>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</si>
  <si>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</si>
  <si>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</si>
  <si>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</si>
  <si>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</si>
  <si>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</si>
  <si>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</si>
  <si>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</si>
  <si>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</si>
  <si>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</si>
  <si>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</si>
  <si>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</si>
  <si>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</si>
  <si>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</si>
  <si>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</si>
  <si>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</si>
  <si>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</si>
  <si>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</si>
  <si>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</si>
  <si>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</si>
  <si>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</si>
  <si>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</si>
  <si>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</si>
  <si>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</si>
  <si>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</si>
  <si>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</si>
  <si>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</si>
  <si>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</si>
  <si>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</si>
  <si>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</si>
  <si>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</si>
  <si>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</si>
  <si>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</si>
  <si>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</si>
  <si>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</si>
  <si>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</si>
  <si>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</si>
  <si>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</si>
  <si>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</si>
  <si>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</si>
  <si>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</si>
  <si>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</si>
  <si>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</si>
  <si>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</si>
  <si>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</si>
  <si>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</si>
  <si>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</si>
  <si>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</si>
  <si>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</si>
  <si>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</si>
  <si>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</si>
  <si>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</si>
  <si>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</si>
  <si>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</si>
  <si>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</si>
  <si>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</si>
  <si>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</si>
  <si>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</si>
  <si>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</si>
  <si>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</si>
  <si>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</si>
  <si>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</si>
  <si>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</si>
  <si>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</si>
  <si>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</si>
  <si>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</si>
  <si>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</si>
  <si>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</si>
  <si>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</si>
  <si>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</si>
  <si>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</si>
  <si>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</si>
  <si>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</si>
  <si>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</si>
  <si>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</si>
  <si>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</si>
  <si>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</si>
  <si>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</si>
  <si>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</si>
  <si>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</si>
  <si>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</si>
  <si>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</si>
  <si>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</si>
  <si>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</si>
  <si>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</si>
  <si>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</si>
  <si>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</si>
  <si>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</si>
  <si>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</si>
  <si>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</si>
  <si>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</si>
  <si>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</si>
  <si>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</si>
  <si>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</si>
  <si>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</si>
  <si>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</si>
  <si>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</si>
  <si>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</si>
  <si>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</si>
  <si>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</si>
  <si>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</si>
  <si>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</si>
  <si>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</si>
  <si>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</si>
  <si>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</si>
  <si>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</si>
  <si>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</si>
  <si>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</si>
  <si>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</si>
  <si>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</si>
  <si>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</si>
  <si>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</si>
  <si>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</si>
  <si>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</si>
  <si>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</si>
  <si>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</si>
  <si>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</si>
  <si>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</si>
  <si>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</si>
  <si>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</si>
  <si>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</si>
  <si>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</si>
  <si>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</si>
  <si>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</si>
  <si>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</si>
  <si>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</si>
  <si>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</si>
  <si>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</si>
  <si>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</si>
  <si>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</si>
  <si>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</si>
  <si>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</si>
  <si>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</si>
  <si>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</si>
  <si>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</si>
  <si>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</si>
  <si>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</si>
  <si>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</si>
  <si>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</si>
  <si>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</si>
  <si>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</si>
  <si>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</si>
  <si>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</si>
  <si>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</si>
  <si>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</si>
  <si>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</si>
  <si>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</si>
  <si>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</si>
  <si>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</si>
  <si>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</si>
  <si>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</si>
  <si>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</si>
  <si>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</si>
  <si>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</si>
  <si>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</si>
  <si>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</si>
  <si>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</si>
  <si>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</si>
  <si>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</si>
  <si>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</si>
  <si>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</si>
  <si>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</si>
  <si>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</si>
  <si>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</si>
  <si>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</si>
  <si>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</si>
  <si>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</si>
  <si>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</si>
  <si>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</si>
  <si>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</si>
  <si>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</si>
  <si>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</si>
  <si>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</si>
  <si>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</si>
  <si>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</si>
  <si>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</si>
  <si>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</si>
  <si>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</si>
  <si>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</si>
  <si>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</si>
  <si>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</si>
  <si>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</si>
  <si>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</si>
  <si>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</si>
  <si>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</si>
  <si>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</si>
  <si>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</si>
  <si>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</si>
  <si>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</si>
  <si>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</si>
  <si>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</si>
  <si>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</si>
  <si>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</si>
  <si>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</si>
  <si>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</si>
  <si>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</si>
  <si>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</si>
  <si>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</si>
  <si>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</si>
  <si>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</si>
  <si>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</si>
  <si>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</si>
  <si>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</si>
  <si>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</si>
  <si>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</si>
  <si>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</si>
  <si>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</si>
  <si>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</si>
  <si>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</si>
  <si>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</si>
  <si>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</si>
  <si>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</si>
  <si>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</si>
  <si>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</si>
  <si>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</si>
  <si>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</si>
  <si>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</si>
  <si>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</si>
  <si>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</si>
  <si>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</si>
  <si>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</si>
  <si>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</si>
  <si>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</si>
  <si>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</si>
  <si>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</si>
  <si>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</si>
  <si>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</si>
  <si>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</si>
  <si>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</si>
  <si>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</si>
  <si>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</si>
  <si>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</si>
  <si>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</si>
  <si>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</si>
  <si>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</si>
  <si>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</si>
  <si>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</si>
  <si>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</si>
  <si>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</si>
  <si>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</si>
  <si>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</si>
  <si>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</si>
  <si>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</si>
  <si>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</si>
  <si>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</si>
  <si>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</si>
  <si>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</si>
  <si>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</si>
  <si>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</si>
  <si>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</si>
  <si>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</si>
  <si>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</si>
  <si>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</si>
  <si>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</si>
  <si>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</si>
  <si>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</si>
  <si>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</si>
  <si>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</si>
  <si>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</si>
  <si>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</si>
  <si>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</si>
  <si>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</si>
  <si>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</si>
  <si>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</si>
  <si>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</si>
  <si>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</si>
  <si>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</si>
  <si>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</si>
  <si>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</si>
  <si>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</si>
  <si>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</si>
  <si>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</si>
  <si>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</si>
  <si>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</si>
  <si>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</si>
  <si>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</si>
  <si>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</si>
  <si>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</si>
  <si>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</si>
  <si>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</si>
  <si>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</si>
  <si>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</si>
  <si>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</si>
  <si>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</si>
  <si>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</si>
  <si>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</si>
  <si>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</si>
  <si>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</si>
  <si>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</si>
  <si>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</si>
  <si>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</si>
  <si>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</si>
  <si>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</si>
  <si>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</si>
  <si>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</si>
  <si>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</si>
  <si>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</si>
  <si>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</si>
  <si>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</si>
  <si>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</si>
  <si>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</si>
  <si>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</si>
  <si>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</si>
  <si>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</si>
  <si>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District 83</t>
  </si>
  <si>
    <t>Maricopa</t>
  </si>
  <si>
    <t>ADM Group</t>
  </si>
  <si>
    <t>RYTAN Construction</t>
  </si>
  <si>
    <t>2692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</si>
</sst>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22000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85049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6512</v>
      </c>
      <c r="E18" s="131">
        <v>1628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113561</v>
      </c>
      <c r="E20" s="93">
        <f>SUM(E16:E19)</f>
        <v>1628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50470</v>
      </c>
      <c r="E22" s="135">
        <v>1030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25116</v>
      </c>
      <c r="E23" s="135">
        <v>2184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75586</v>
      </c>
      <c r="E25" s="35">
        <f>SUM(E22:E24)</f>
        <v>3214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81118</v>
      </c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237735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318853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123954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123954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156172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156172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12100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49700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>
        <v>4725</v>
      </c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66525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15900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v>83650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7950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107500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116100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2000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>
        <v>4830</v>
      </c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>
        <v>22200</v>
      </c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145130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v>15740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122520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20295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v>35300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33700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227555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45313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15271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>
        <v>8550</v>
      </c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69134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>
        <v>3864</v>
      </c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>
        <v>225817</v>
      </c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229681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>
        <v>2580</v>
      </c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2580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>
        <v>299796</v>
      </c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299796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23000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23000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116775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116775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>
        <v>118669</v>
      </c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118669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>
        <v>35000</v>
      </c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35000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65880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148865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214745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>
        <v>20610</v>
      </c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>
        <v>19885</v>
      </c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>
        <v>13435</v>
      </c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>
        <v>4590</v>
      </c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58520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>
        <v>8800</v>
      </c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>
        <v>17615</v>
      </c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37705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64120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324295</v>
      </c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864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325159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2500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225662</v>
      </c>
      <c r="E194" s="135">
        <v>3510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4500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84129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271575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583866</v>
      </c>
      <c r="E203" s="93">
        <f>SUM(E192:E202)</f>
        <v>8010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165800</v>
      </c>
      <c r="E205" s="182"/>
      <c r="F205" s="136">
        <v>62900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>
        <v>44120</v>
      </c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209920</v>
      </c>
      <c r="E211" s="93">
        <f>SUM(E205:E210)</f>
        <v>0</v>
      </c>
      <c r="F211" s="236">
        <f>SUM(F205:F210)</f>
        <v>62900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3685801</v>
      </c>
      <c r="E212" s="41">
        <f>SUM(E20,E25,E33,E41,E48,E55,E71,E83,E98,E113,E127,E135,E141,E146,E149,E157,E165,E168,E174,E180,E185,E190,E203,E211)</f>
        <v>12852</v>
      </c>
      <c r="F212" s="237">
        <f>SUM(F20,F25,F33,F41,F48,F55,F71,F83,F98,F113,F127,F135,F141,F146,F149,F157,F165,F168,F174,F180,F185,F190,F203,F211)</f>
        <v>62900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244073</v>
      </c>
      <c r="E214" s="163">
        <v>747</v>
      </c>
      <c r="F214" s="163">
        <v>4234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147630</v>
      </c>
      <c r="E216" s="163">
        <v>452</v>
      </c>
      <c r="F216" s="163">
        <v>2561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140000</v>
      </c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101848</v>
      </c>
      <c r="E218" s="165">
        <v>312</v>
      </c>
      <c r="F218" s="165">
        <v>1767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52966</v>
      </c>
      <c r="E219" s="165">
        <v>162</v>
      </c>
      <c r="F219" s="165">
        <v>919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294360</v>
      </c>
      <c r="E220" s="167">
        <v>901</v>
      </c>
      <c r="F220" s="167">
        <v>5106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980877</v>
      </c>
      <c r="E221" s="27">
        <f>SUM(E213:E220)</f>
        <v>2574</v>
      </c>
      <c r="F221" s="27">
        <f>SUM(F213:F220)</f>
        <v>14587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4666678</v>
      </c>
      <c r="E222" s="240">
        <f>E212+E221</f>
        <v>15426</v>
      </c>
      <c r="F222" s="240">
        <f>F212+F221</f>
        <v>77487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4759591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92913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7" ma:contentTypeDescription="Create a new document." ma:contentTypeScope="" ma:versionID="ab7c74e9b8a8756f7d5f2d63d04ef019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16ef580e3af95c11ef7b90528476bf08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2D593-31C2-421B-B88F-260D6FE18B40}">
  <ds:schemaRefs>
    <ds:schemaRef ds:uri="55579f3d-3d74-444d-8641-804e42654831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28b72c6-5faa-4d7a-9f98-d4af63a0bb2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05F91B-EF66-4502-BE04-BC2FE7843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F53AC-150B-4980-8CB3-950174B13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Jim</cp:lastModifiedBy>
  <cp:lastPrinted>2021-02-17T03:49:12Z</cp:lastPrinted>
  <dcterms:created xsi:type="dcterms:W3CDTF">2006-08-31T18:48:44Z</dcterms:created>
  <dcterms:modified xsi:type="dcterms:W3CDTF">2023-10-20T05:17:06Z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